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3275" windowHeight="12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<sst xmlns="http://schemas.openxmlformats.org/spreadsheetml/2006/main" count="32" uniqueCount="30">
  <si>
    <t>Buy vs. Rent Comparison Worksheet</t>
  </si>
  <si>
    <t xml:space="preserve">      Fill in boxed areas only; shaded cells are automatically calculated.</t>
  </si>
  <si>
    <t>Costs of Rental Housing</t>
  </si>
  <si>
    <t>Monthly Rental Payment</t>
  </si>
  <si>
    <t>Total Annual Rental Payments</t>
  </si>
  <si>
    <t>Costs of a Home Purchase</t>
  </si>
  <si>
    <t>Sale Price</t>
  </si>
  <si>
    <t>% to be Financed</t>
  </si>
  <si>
    <t xml:space="preserve"> %</t>
  </si>
  <si>
    <t>Amount to be Financed</t>
  </si>
  <si>
    <t>Fixed-Rate Financing:</t>
  </si>
  <si>
    <t>Term of Loan (Yrs.)</t>
  </si>
  <si>
    <t>Interest Rate</t>
  </si>
  <si>
    <t>Monthly Payment</t>
  </si>
  <si>
    <t>Annual Cost of Loan</t>
  </si>
  <si>
    <t>Other Costs of Homeownership:</t>
  </si>
  <si>
    <t>Annual Property Taxes</t>
  </si>
  <si>
    <t>Annual Insurance Premium</t>
  </si>
  <si>
    <t>Annual Homeowners Assn. Fees</t>
  </si>
  <si>
    <t>Est. Maintenance &amp; Repairs (10%)</t>
  </si>
  <si>
    <t>Total of Other Costs</t>
  </si>
  <si>
    <t>Est. 1st-Year Interest Paid on Mortgage*</t>
  </si>
  <si>
    <t>Homeowner's Effective Tax Rate</t>
  </si>
  <si>
    <t>LESS: Est. Tax Reduction for Interest Paid*</t>
  </si>
  <si>
    <t>LESS: Appreciation in Property Value (est. 2.0%)</t>
  </si>
  <si>
    <t>Net First-Year Cost of Homeownership</t>
  </si>
  <si>
    <t>Net Savings/(Expense) from Home Purchasing</t>
  </si>
  <si>
    <t>* Tax calculations and interest payments are only rough estimates.</t>
  </si>
  <si>
    <t xml:space="preserve">   A lending institution and the IRS should be consulted for more</t>
  </si>
  <si>
    <t xml:space="preserve">   reliable figures, rates, and amortization calculations.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</si>
</sst>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7" fontId="8" fillId="0" borderId="0" xfId="0" applyNumberFormat="1" applyFont="1" applyAlignment="1">
      <alignment/>
    </xf>
    <xf numFmtId="7" fontId="9" fillId="3" borderId="2" xfId="0" applyNumberFormat="1" applyFont="1" applyFill="1" applyBorder="1" applyAlignment="1">
      <alignment/>
    </xf>
    <xf numFmtId="7" fontId="8" fillId="3" borderId="2" xfId="0" applyNumberFormat="1" applyFont="1" applyFill="1" applyBorder="1" applyAlignment="1">
      <alignment/>
    </xf>
    <xf numFmtId="7" fontId="8" fillId="0" borderId="0" xfId="0" applyNumberFormat="1" applyFont="1" applyFill="1" applyAlignment="1">
      <alignment/>
    </xf>
    <xf numFmtId="7" fontId="8" fillId="0" borderId="2" xfId="0" applyNumberFormat="1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6" max="6" width="16.00390625" style="0" customWidth="1"/>
    <col min="7" max="7" width="3.7109375" style="0" customWidth="1"/>
    <col min="8" max="8" width="16.00390625" style="0" customWidth="1"/>
  </cols>
  <sheetData>
    <row r="1" spans="1:8" ht="23.25">
      <c r="A1" s="15" t="s">
        <v>0</v>
      </c>
      <c r="B1" s="2"/>
      <c r="C1" s="2"/>
      <c r="D1" s="2"/>
      <c r="E1" s="2"/>
      <c r="F1" s="2"/>
      <c r="G1" s="2"/>
      <c r="H1" s="2"/>
    </row>
    <row r="2" ht="12.75">
      <c r="A2" s="1" t="s">
        <v>1</v>
      </c>
    </row>
    <row r="4" spans="1:8" ht="13.5" thickBot="1">
      <c r="A4" s="3" t="s">
        <v>2</v>
      </c>
      <c r="B4" s="4"/>
      <c r="C4" s="4"/>
      <c r="D4" s="4"/>
      <c r="E4" s="4"/>
      <c r="F4" s="5"/>
      <c r="G4" s="4"/>
      <c r="H4" s="4"/>
    </row>
    <row r="5" spans="6:8" ht="12.75">
      <c r="F5" s="6"/>
      <c r="H5" s="6"/>
    </row>
    <row r="6" spans="2:8" ht="12.75">
      <c r="B6" t="s">
        <v>3</v>
      </c>
      <c r="F6" s="12"/>
      <c r="H6" s="6"/>
    </row>
    <row r="7" spans="2:8" ht="12.75">
      <c r="B7" t="s">
        <v>4</v>
      </c>
      <c r="F7" s="6"/>
      <c r="H7" s="9">
        <f>IF(F6,12*F6,0)</f>
        <v>0</v>
      </c>
    </row>
    <row r="8" spans="6:8" ht="12.75">
      <c r="F8" s="6"/>
      <c r="H8" s="6"/>
    </row>
    <row r="9" spans="1:8" ht="13.5" thickBot="1">
      <c r="A9" s="3" t="s">
        <v>5</v>
      </c>
      <c r="B9" s="4"/>
      <c r="C9" s="4"/>
      <c r="D9" s="4"/>
      <c r="E9" s="4"/>
      <c r="F9" s="7"/>
      <c r="G9" s="4"/>
      <c r="H9" s="7"/>
    </row>
    <row r="10" spans="6:8" ht="12.75">
      <c r="F10" s="6"/>
      <c r="H10" s="6"/>
    </row>
    <row r="11" spans="2:8" ht="12.75">
      <c r="B11" t="s">
        <v>6</v>
      </c>
      <c r="F11" s="12"/>
      <c r="H11" s="6"/>
    </row>
    <row r="12" spans="2:8" ht="12.75">
      <c r="B12" t="s">
        <v>7</v>
      </c>
      <c r="F12" s="13"/>
      <c r="G12" t="s">
        <v>8</v>
      </c>
      <c r="H12" s="6"/>
    </row>
    <row r="13" spans="2:8" ht="12.75">
      <c r="B13" t="s">
        <v>9</v>
      </c>
      <c r="F13" s="9">
        <f>IF(F11*F12,F11*(F12/100),0)</f>
        <v>0</v>
      </c>
      <c r="H13" s="6"/>
    </row>
    <row r="14" spans="2:8" ht="12.75">
      <c r="B14" t="s">
        <v>10</v>
      </c>
      <c r="F14" s="6"/>
      <c r="H14" s="6"/>
    </row>
    <row r="15" spans="2:8" ht="12.75">
      <c r="B15" t="s">
        <v>11</v>
      </c>
      <c r="F15" s="13"/>
      <c r="H15" s="6"/>
    </row>
    <row r="16" spans="2:8" ht="12.75">
      <c r="B16" t="s">
        <v>12</v>
      </c>
      <c r="F16" s="13"/>
      <c r="G16" t="s">
        <v>8</v>
      </c>
      <c r="H16" s="6"/>
    </row>
    <row r="17" spans="2:8" ht="12.75">
      <c r="B17" t="s">
        <v>13</v>
      </c>
      <c r="F17" s="9">
        <f>IF(AND(F13&gt;0,F15&gt;0,F16&gt;0),PMT((F16/100)/12,(F15)*12,-F13),0)</f>
        <v>0</v>
      </c>
      <c r="H17" s="6"/>
    </row>
    <row r="18" spans="2:8" ht="12.75">
      <c r="B18" t="s">
        <v>14</v>
      </c>
      <c r="F18" s="6"/>
      <c r="H18" s="9">
        <f>IF(F17,F17*12,0)</f>
        <v>0</v>
      </c>
    </row>
    <row r="19" spans="2:8" ht="12.75">
      <c r="B19" t="s">
        <v>15</v>
      </c>
      <c r="F19" s="6"/>
      <c r="H19" s="6"/>
    </row>
    <row r="20" spans="2:8" ht="12.75">
      <c r="B20" t="s">
        <v>16</v>
      </c>
      <c r="F20" s="12"/>
      <c r="H20" s="6"/>
    </row>
    <row r="21" spans="2:8" ht="12.75">
      <c r="B21" t="s">
        <v>17</v>
      </c>
      <c r="F21" s="12"/>
      <c r="H21" s="6"/>
    </row>
    <row r="22" spans="2:8" ht="12.75">
      <c r="B22" t="s">
        <v>18</v>
      </c>
      <c r="F22" s="12"/>
      <c r="H22" s="6"/>
    </row>
    <row r="23" spans="2:8" ht="12.75">
      <c r="B23" t="s">
        <v>19</v>
      </c>
      <c r="F23" s="10">
        <f>IF(H18,0.1*H18,0)</f>
        <v>0</v>
      </c>
      <c r="H23" s="6"/>
    </row>
    <row r="24" spans="2:8" ht="12.75">
      <c r="B24" t="s">
        <v>20</v>
      </c>
      <c r="F24" s="6"/>
      <c r="H24" s="9">
        <f>IF(SUM(F20:F23),SUM(F20:F23),0)</f>
        <v>0</v>
      </c>
    </row>
    <row r="25" spans="6:8" ht="12.75">
      <c r="F25" s="6"/>
      <c r="H25" s="6"/>
    </row>
    <row r="26" spans="2:8" ht="12.75">
      <c r="B26" t="s">
        <v>21</v>
      </c>
      <c r="F26" s="10">
        <f>IF(H18,0.85*H18,0)</f>
        <v>0</v>
      </c>
      <c r="H26" s="6"/>
    </row>
    <row r="27" spans="2:8" ht="12.75">
      <c r="B27" t="s">
        <v>22</v>
      </c>
      <c r="F27" s="13"/>
      <c r="G27" t="s">
        <v>8</v>
      </c>
      <c r="H27" s="6"/>
    </row>
    <row r="28" spans="2:8" ht="12.75">
      <c r="B28" t="s">
        <v>23</v>
      </c>
      <c r="F28" s="6"/>
      <c r="H28" s="9">
        <f>IF(F26*F27,-(F26*F27/100),0)</f>
        <v>0</v>
      </c>
    </row>
    <row r="29" spans="6:8" ht="12.75">
      <c r="F29" s="6"/>
      <c r="H29" s="11"/>
    </row>
    <row r="30" spans="2:8" ht="12.75">
      <c r="B30" t="s">
        <v>24</v>
      </c>
      <c r="F30" s="6"/>
      <c r="H30" s="9">
        <f>IF(F13,-(0.02*F13),0)</f>
        <v>0</v>
      </c>
    </row>
    <row r="31" spans="6:8" ht="12.75">
      <c r="F31" s="6"/>
      <c r="H31" s="8"/>
    </row>
    <row r="32" spans="2:8" ht="12.75">
      <c r="B32" t="s">
        <v>25</v>
      </c>
      <c r="F32" s="6"/>
      <c r="H32" s="9">
        <f>IF(H18+H24+H28+H30,H18+H24+H28+H30,0)</f>
        <v>0</v>
      </c>
    </row>
    <row r="33" spans="6:8" ht="12.75">
      <c r="F33" s="6"/>
      <c r="H33" s="8"/>
    </row>
    <row r="34" spans="2:8" ht="12.75">
      <c r="B34" t="s">
        <v>26</v>
      </c>
      <c r="F34" s="6"/>
      <c r="H34" s="9">
        <f>IF(H7*H32,H7-H32,0)</f>
        <v>0</v>
      </c>
    </row>
    <row r="35" spans="6:8" ht="12.75">
      <c r="F35" s="6"/>
      <c r="H35" s="14"/>
    </row>
    <row r="36" ht="12.75">
      <c r="H36" s="6"/>
    </row>
    <row r="37" spans="2:8" ht="12.75">
      <c r="B37" t="s">
        <v>27</v>
      </c>
      <c r="H37" s="6"/>
    </row>
    <row r="38" spans="2:8" ht="12.75">
      <c r="B38" t="s">
        <v>28</v>
      </c>
      <c r="H38" s="6"/>
    </row>
    <row r="39" spans="2:8" ht="12.75">
      <c r="B39" t="s">
        <v>29</v>
      </c>
      <c r="H39" s="6"/>
    </row>
    <row r="40" ht="12.75">
      <c r="H40" s="6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1996-08-28T17:01:12Z</cp:lastPrinted>
  <dcterms:created xsi:type="dcterms:W3CDTF">1996-08-28T16:38:14Z</dcterms:created>
  <dcterms:modified xsi:type="dcterms:W3CDTF">2010-02-05T19:28:22Z</dcterms:modified>
  <cp:category/>
  <cp:version/>
  <cp:contentType/>
  <cp:contentStatus/>
</cp:coreProperties>
</file>